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D85" i="1" l="1"/>
  <c r="E77" i="1" l="1"/>
  <c r="E78" i="1"/>
  <c r="E79" i="1"/>
  <c r="E80" i="1"/>
  <c r="E81" i="1"/>
  <c r="E82" i="1"/>
  <c r="E83" i="1"/>
  <c r="E84" i="1"/>
  <c r="E76" i="1"/>
  <c r="E69" i="1"/>
  <c r="E70" i="1"/>
  <c r="E72" i="1"/>
  <c r="E68" i="1"/>
  <c r="D71" i="1"/>
  <c r="D55" i="1"/>
  <c r="D56" i="1"/>
  <c r="D57" i="1"/>
  <c r="D54" i="1"/>
  <c r="D48" i="1"/>
  <c r="D49" i="1"/>
  <c r="D50" i="1"/>
  <c r="D47" i="1"/>
  <c r="B41" i="1" l="1"/>
  <c r="D32" i="1"/>
  <c r="D31" i="1"/>
  <c r="D30" i="1"/>
  <c r="D21" i="1" l="1"/>
</calcChain>
</file>

<file path=xl/sharedStrings.xml><?xml version="1.0" encoding="utf-8"?>
<sst xmlns="http://schemas.openxmlformats.org/spreadsheetml/2006/main" count="267" uniqueCount="130">
  <si>
    <t>SCHEDA 57</t>
  </si>
  <si>
    <t>SCHEDA 58</t>
  </si>
  <si>
    <t>SCHEDA 59</t>
  </si>
  <si>
    <t>ID</t>
  </si>
  <si>
    <t>Importo Finanziamento</t>
  </si>
  <si>
    <t>Lavori</t>
  </si>
  <si>
    <t>Forniture</t>
  </si>
  <si>
    <t>Stato di avanzamento</t>
  </si>
  <si>
    <t>Note</t>
  </si>
  <si>
    <t>Progettazione</t>
  </si>
  <si>
    <t>Esecuzione</t>
  </si>
  <si>
    <t>DGR 180/2018 - Delibera CIPE</t>
  </si>
  <si>
    <t>Int. Progr. 12</t>
  </si>
  <si>
    <t>Vedi scheda 57 DGR 861/2017</t>
  </si>
  <si>
    <t>Progetto</t>
  </si>
  <si>
    <t>Predisposizione stralcio funzionale progetto lavori adeguamento antincendio / Aggiudicazione Gara Fornitura Acceleratore Lineare</t>
  </si>
  <si>
    <t>Adeguamento rete perinatale del P.O. Rieti</t>
  </si>
  <si>
    <t>Completamento dell’Impianto di rilevamento Fumi del P.O. Rieti</t>
  </si>
  <si>
    <t>Interventi DL 34/2020 – D.G.R. 671/2020</t>
  </si>
  <si>
    <t xml:space="preserve">TI-LAZ_Rieti_414 </t>
  </si>
  <si>
    <t>Incremento di n. 6 p.l. Terapia Intensiva</t>
  </si>
  <si>
    <t xml:space="preserve">TI-LAZ_Rieti_415 </t>
  </si>
  <si>
    <t>Realizzazione di n. 12 p.l. Terapia Sub-Intensiva</t>
  </si>
  <si>
    <t>Lavori in corso di affidamento</t>
  </si>
  <si>
    <t xml:space="preserve">PS-LAZ_Rieti_462 </t>
  </si>
  <si>
    <t>Lavori adeguamento DEA I Livello</t>
  </si>
  <si>
    <t>Interventi DL 34/2020 - Finanziamento Integrativo DGR 669/2018</t>
  </si>
  <si>
    <t>In attesa approvazione proposta di rimodulazione</t>
  </si>
  <si>
    <t>Piano Nazionale Ripresa e Resilienza (PNRR) DGR 581/2022</t>
  </si>
  <si>
    <t>Fondi ordinari del Bilancio Aziendale</t>
  </si>
  <si>
    <t>Lavori realizzazione due reparti ambulatoriali di diabetologia e reumatologia - 2° piano P.O. Rieti</t>
  </si>
  <si>
    <t>Lavori adeguamento dell’impianto di smaltimento delle acque nere e meteoriche C.S.M.-Ser.D di Rieti</t>
  </si>
  <si>
    <t>Lavori realizzazione locali Lavanderia e Spogliatoi - piano -1 P.O. Rieti</t>
  </si>
  <si>
    <t>Del. 940/2021</t>
  </si>
  <si>
    <t>Interventi rimozione e smaltimento Amianto - Fondi FSC 2014-2020 - DGR 1036/2020</t>
  </si>
  <si>
    <t>Interventi di bonifica presso varie Strutture Sanitarie</t>
  </si>
  <si>
    <t>DGR 861/2017 EX ART. 20 - III FASE - stralcio 1.a</t>
  </si>
  <si>
    <t>DGR 740/2014 - Rete Psichiatrica Ospedaliera</t>
  </si>
  <si>
    <t>Del. 25/2019</t>
  </si>
  <si>
    <t>Aggiudicazione gara lavori - giusta Determinazione dirigenziale n. 821/2022 del 03.05.2022</t>
  </si>
  <si>
    <t>Lavori di  adeguamento antincendio P.O. Rieti / Fornitura Acceleratore Lineare</t>
  </si>
  <si>
    <t>Lavori di  adeguamento antincendio Presidi territoriali</t>
  </si>
  <si>
    <t>Lavori di ristrutturazione del Reparto S.P.D.C. del P.O. di Rieti</t>
  </si>
  <si>
    <t>M6 C1 - 1.1 Case della comunità e presa in carico della persona (CdC)</t>
  </si>
  <si>
    <t>I17H21009210006</t>
  </si>
  <si>
    <t>CdC Poliambulatorio Antrodoco</t>
  </si>
  <si>
    <t>I87H21006950006</t>
  </si>
  <si>
    <t>I37H21008750006</t>
  </si>
  <si>
    <t>I97H21006850006</t>
  </si>
  <si>
    <t>I47H21007720006</t>
  </si>
  <si>
    <t xml:space="preserve">CdC  Contigliano </t>
  </si>
  <si>
    <t>CdC Rieti - sede distretto 1</t>
  </si>
  <si>
    <t>CdC Castel di Tora - Distretto 2</t>
  </si>
  <si>
    <t>CdC Magliano Sabina</t>
  </si>
  <si>
    <t>M6.C1 - 1.2.2 Implementazione di un nuovo modello organizzativo: Centrali Operative Territoriali (COT)</t>
  </si>
  <si>
    <t>I27H21009460006</t>
  </si>
  <si>
    <t>I87H21006960006</t>
  </si>
  <si>
    <t>I17H21009220006</t>
  </si>
  <si>
    <t>I47H21007730006</t>
  </si>
  <si>
    <t>COT Leonessa</t>
  </si>
  <si>
    <t>COT Posta</t>
  </si>
  <si>
    <t>COT Rieti</t>
  </si>
  <si>
    <t>COT Magliano Sabina</t>
  </si>
  <si>
    <t>I69J21017760006</t>
  </si>
  <si>
    <t>COT Interconnessione aziendale</t>
  </si>
  <si>
    <t>I69J21017770006</t>
  </si>
  <si>
    <t>COT Device</t>
  </si>
  <si>
    <t>I57H21010720006</t>
  </si>
  <si>
    <t>I47H21007740006</t>
  </si>
  <si>
    <t>OdC Passo Corese</t>
  </si>
  <si>
    <t>OdC Poggio Mirteto</t>
  </si>
  <si>
    <t>M6.C2 - 1.1.1. Ammodernamento del parco tecnologico e digitale ospedaliero (Digitalizzazione)</t>
  </si>
  <si>
    <t>I19J22001280006</t>
  </si>
  <si>
    <t>I19J22001290006</t>
  </si>
  <si>
    <t>I19J22001300006</t>
  </si>
  <si>
    <t>I19J22001310006</t>
  </si>
  <si>
    <t>I19J22001320006</t>
  </si>
  <si>
    <t>Postazioni</t>
  </si>
  <si>
    <t>Sviluppo App</t>
  </si>
  <si>
    <t>Cablaggio/Lavori</t>
  </si>
  <si>
    <t>Servizi sviluppo interoperabilità</t>
  </si>
  <si>
    <t xml:space="preserve">Licenze software e hardware </t>
  </si>
  <si>
    <t>Attività di Assesment</t>
  </si>
  <si>
    <t>M6.C2 - 1.1.2. Ammodernamento del parco tecnologico e digitale ospedaliero (Grandi apparecchiature Sanitarie)</t>
  </si>
  <si>
    <t>I19J21016800006</t>
  </si>
  <si>
    <t>I19J21016810006</t>
  </si>
  <si>
    <t>I49J21016860006</t>
  </si>
  <si>
    <t>I19J21016820006</t>
  </si>
  <si>
    <t>I19J21016830006</t>
  </si>
  <si>
    <t>I19J21016840006</t>
  </si>
  <si>
    <t>I19J21016850006</t>
  </si>
  <si>
    <t>I19J21016860006</t>
  </si>
  <si>
    <t>I49J21016870006</t>
  </si>
  <si>
    <t>Tomografi Computerizzati (CT Scans) - 128 strati</t>
  </si>
  <si>
    <t>Tomografi a Risonanza Magnetica (MRI) - 1,5 Tesla</t>
  </si>
  <si>
    <t>Mammografi con tomosintesi</t>
  </si>
  <si>
    <t>Angiografi Cardiologici</t>
  </si>
  <si>
    <t>Ecotomografi Ginecologici 3D</t>
  </si>
  <si>
    <t>Ecotomografi Multidisciplinari</t>
  </si>
  <si>
    <t xml:space="preserve">Telecomandati digitali </t>
  </si>
  <si>
    <t>DATA PREVISTA CONCLUSIONE INTERVENTO</t>
  </si>
  <si>
    <t>DGR 187/2016 - Fondi recupero evasione Ticket</t>
  </si>
  <si>
    <t>-</t>
  </si>
  <si>
    <t>Potenziamento del Pronto Soccorso P.O. di Rieti</t>
  </si>
  <si>
    <t>Fornitura Apparecchiature elettromedicali in corso / Affidamento progettazione lavori in corso</t>
  </si>
  <si>
    <t>Affidamento Lavori Determinazione n. 1498/2022 del 17/08/2022</t>
  </si>
  <si>
    <t>Liquidazione I SAL Lavori - Lotto n. 2 - Determinazione n. 2341/2022 del 16/12/2022</t>
  </si>
  <si>
    <t>Verbale presa in consegna anticipata reparto Neonatologia del 19.10.2022</t>
  </si>
  <si>
    <t>Ultimazione lavori 30/09/2022 - Approvazione Certificato Regolare esecuzione Determina n. 2196/2022 del 28/11/2022</t>
  </si>
  <si>
    <t>Emissione OdA integrativo a seguito dell'approvazione della rimodulazione del finanziamento</t>
  </si>
  <si>
    <t>Lavori più urgenti eseguiti con Appalto in essere / Aggiudicazione nuova procedura di gara - Delibera DG n. 1309/2022 del 30/12/2022</t>
  </si>
  <si>
    <t>Approvazione Progetto Esecutivo Delibera DG n. 1288/2022 del 30/12/2022</t>
  </si>
  <si>
    <t>Approvazione Studio di Fattibilità Regione Lazio - Delibera DG n. 1253/2022 del 29/12/2022</t>
  </si>
  <si>
    <t>Linee Guida Regione Lazio - Determina G16240 del 24/11/2022</t>
  </si>
  <si>
    <t>Piano Fabbisogni - Nomina esperto indipendente - AQ Consip - Ordine n. 7081498</t>
  </si>
  <si>
    <t>Richiesta preliminare di fornitura - AQ Consip - Ordine n. 6986990</t>
  </si>
  <si>
    <t>Accordo Quadro CONSIP - Gennaio 2023</t>
  </si>
  <si>
    <t>Emesso ordinativo di Fornitura S.TEL.LA num. Registro PI160128-22 del 20/12/2022</t>
  </si>
  <si>
    <t>Emesso ordinativo di Fornitura S.TEL.LA num. Registro PI165176-22 del 30/12/2022</t>
  </si>
  <si>
    <t>Emesso ordinativo di Fornitura S.TEL.LA num. Registro PI165169-22 del 30/12/2022</t>
  </si>
  <si>
    <t>Emesso ordinativo di Fornitura S.TEL.LA num. Registro PI165188-22 del 30/12/2022</t>
  </si>
  <si>
    <t>Emesso Ordinativo di Fornitura Consip n. 6885776</t>
  </si>
  <si>
    <t>Emesso Ordinativo di Fornitura Consip n. 6885842</t>
  </si>
  <si>
    <t>Emesso Ordinativo di Fornitura Consip n. 6949527</t>
  </si>
  <si>
    <t>Presa d'atto aggiudicazione procedure di gara centralizzata INVITALIA - Delibera DG alla firma</t>
  </si>
  <si>
    <t>Presa d'atto aggiudicazione procedura di gara centralizzata Regione Lazio - Delibera DG n. 1144/2022 del 06/12/2022</t>
  </si>
  <si>
    <t>Presa d'atto aggiudicazione procedura di gara centralizzata Regione Lazio - Delibera DG n. 1144/2022 del 06/12/2023</t>
  </si>
  <si>
    <t xml:space="preserve">UOC TECNICO PATRIMONIALE </t>
  </si>
  <si>
    <t>REPORT MONITORAGGIO INVESTIMENTI - ANNO 2022</t>
  </si>
  <si>
    <t>M6.C1 - 1.3 Rafforzamento dell’assistenza sanitaria intermedia e delle sue strutture - Ospedali di Comunità (OdC)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</si>
</sst>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[$€-410]\ * #,##0.00_-;\-[$€-410]\ * #,##0.00_-;_-[$€-410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9" fontId="0" fillId="0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9" fontId="0" fillId="0" borderId="8" xfId="0" applyNumberFormat="1" applyFill="1" applyBorder="1" applyAlignment="1">
      <alignment vertical="center"/>
    </xf>
    <xf numFmtId="164" fontId="2" fillId="0" borderId="0" xfId="0" applyNumberFormat="1" applyFont="1"/>
    <xf numFmtId="0" fontId="6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6" xfId="0" applyNumberForma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44" fontId="3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5" xfId="0" applyFill="1" applyBorder="1"/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7" xfId="0" applyFill="1" applyBorder="1" applyAlignment="1">
      <alignment vertical="center"/>
    </xf>
    <xf numFmtId="164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</cellXfs>
  <cellStyles count="2">
    <cellStyle name="Normale" xfId="0" builtinId="0"/>
    <cellStyle name="Valuta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zoomScaleNormal="100" workbookViewId="0">
      <selection activeCell="I8" sqref="I8"/>
    </sheetView>
  </sheetViews>
  <sheetFormatPr defaultRowHeight="14.4" x14ac:dyDescent="0.3"/>
  <cols>
    <col min="1" max="1" width="15.88671875" bestFit="1" customWidth="1"/>
    <col min="2" max="2" width="20.33203125" bestFit="1" customWidth="1"/>
    <col min="3" max="3" width="28.6640625" customWidth="1"/>
    <col min="4" max="5" width="15.44140625" bestFit="1" customWidth="1"/>
    <col min="6" max="6" width="12.33203125" customWidth="1"/>
    <col min="7" max="7" width="10.88671875" customWidth="1"/>
    <col min="8" max="8" width="58.5546875" bestFit="1" customWidth="1"/>
    <col min="9" max="9" width="22.44140625" style="4" customWidth="1"/>
  </cols>
  <sheetData>
    <row r="1" spans="1:9" ht="18" x14ac:dyDescent="0.35">
      <c r="A1" s="14" t="s">
        <v>127</v>
      </c>
      <c r="B1" s="15"/>
      <c r="C1" s="15"/>
      <c r="D1" s="15"/>
      <c r="E1" s="15"/>
      <c r="F1" s="15"/>
      <c r="G1" s="15"/>
      <c r="H1" s="15"/>
      <c r="I1" s="16"/>
    </row>
    <row r="2" spans="1:9" ht="15.6" x14ac:dyDescent="0.3">
      <c r="A2" s="17" t="s">
        <v>128</v>
      </c>
      <c r="B2" s="18"/>
      <c r="C2" s="18"/>
      <c r="D2" s="18"/>
      <c r="E2" s="18"/>
      <c r="F2" s="18"/>
      <c r="G2" s="18"/>
      <c r="H2" s="18"/>
      <c r="I2" s="19"/>
    </row>
    <row r="3" spans="1:9" ht="15.6" x14ac:dyDescent="0.3">
      <c r="A3" s="9" t="s">
        <v>29</v>
      </c>
      <c r="B3" s="10"/>
      <c r="C3" s="10"/>
      <c r="D3" s="10"/>
      <c r="E3" s="10"/>
      <c r="F3" s="10"/>
      <c r="G3" s="10"/>
      <c r="H3" s="10"/>
      <c r="I3" s="11"/>
    </row>
    <row r="4" spans="1:9" x14ac:dyDescent="0.3">
      <c r="A4" s="12" t="s">
        <v>3</v>
      </c>
      <c r="B4" s="13" t="s">
        <v>4</v>
      </c>
      <c r="C4" s="13" t="s">
        <v>14</v>
      </c>
      <c r="D4" s="13" t="s">
        <v>5</v>
      </c>
      <c r="E4" s="13" t="s">
        <v>6</v>
      </c>
      <c r="F4" s="13" t="s">
        <v>7</v>
      </c>
      <c r="G4" s="13"/>
      <c r="H4" s="13" t="s">
        <v>8</v>
      </c>
      <c r="I4" s="8" t="s">
        <v>100</v>
      </c>
    </row>
    <row r="5" spans="1:9" x14ac:dyDescent="0.3">
      <c r="A5" s="12"/>
      <c r="B5" s="13"/>
      <c r="C5" s="13"/>
      <c r="D5" s="13"/>
      <c r="E5" s="13"/>
      <c r="F5" s="2" t="s">
        <v>9</v>
      </c>
      <c r="G5" s="2" t="s">
        <v>10</v>
      </c>
      <c r="H5" s="13"/>
      <c r="I5" s="8"/>
    </row>
    <row r="6" spans="1:9" s="1" customFormat="1" ht="43.2" x14ac:dyDescent="0.3">
      <c r="A6" s="20">
        <v>1</v>
      </c>
      <c r="B6" s="5">
        <v>0</v>
      </c>
      <c r="C6" s="21" t="s">
        <v>30</v>
      </c>
      <c r="D6" s="5">
        <v>1041245.72</v>
      </c>
      <c r="E6" s="5">
        <v>0</v>
      </c>
      <c r="F6" s="3">
        <v>1</v>
      </c>
      <c r="G6" s="3">
        <v>1</v>
      </c>
      <c r="H6" s="22"/>
      <c r="I6" s="23">
        <v>44651</v>
      </c>
    </row>
    <row r="7" spans="1:9" s="1" customFormat="1" ht="57.6" x14ac:dyDescent="0.3">
      <c r="A7" s="20">
        <v>2</v>
      </c>
      <c r="B7" s="5">
        <v>0</v>
      </c>
      <c r="C7" s="21" t="s">
        <v>31</v>
      </c>
      <c r="D7" s="5">
        <v>102183.79</v>
      </c>
      <c r="E7" s="5">
        <v>0</v>
      </c>
      <c r="F7" s="3">
        <v>1</v>
      </c>
      <c r="G7" s="3">
        <v>1</v>
      </c>
      <c r="H7" s="22"/>
      <c r="I7" s="23">
        <v>44925</v>
      </c>
    </row>
    <row r="8" spans="1:9" s="1" customFormat="1" ht="43.2" x14ac:dyDescent="0.3">
      <c r="A8" s="20">
        <v>3</v>
      </c>
      <c r="B8" s="5">
        <v>0</v>
      </c>
      <c r="C8" s="21" t="s">
        <v>32</v>
      </c>
      <c r="D8" s="5">
        <v>244282.46</v>
      </c>
      <c r="E8" s="5">
        <v>0</v>
      </c>
      <c r="F8" s="3">
        <v>1</v>
      </c>
      <c r="G8" s="3">
        <v>0.95</v>
      </c>
      <c r="H8" s="22" t="s">
        <v>105</v>
      </c>
      <c r="I8" s="23">
        <v>44957</v>
      </c>
    </row>
    <row r="9" spans="1:9" ht="15.6" x14ac:dyDescent="0.3">
      <c r="A9" s="24" t="s">
        <v>37</v>
      </c>
      <c r="B9" s="25"/>
      <c r="C9" s="25"/>
      <c r="D9" s="25"/>
      <c r="E9" s="25"/>
      <c r="F9" s="25"/>
      <c r="G9" s="25"/>
      <c r="H9" s="25"/>
      <c r="I9" s="26"/>
    </row>
    <row r="10" spans="1:9" x14ac:dyDescent="0.3">
      <c r="A10" s="27" t="s">
        <v>3</v>
      </c>
      <c r="B10" s="28" t="s">
        <v>4</v>
      </c>
      <c r="C10" s="28" t="s">
        <v>14</v>
      </c>
      <c r="D10" s="28" t="s">
        <v>5</v>
      </c>
      <c r="E10" s="28" t="s">
        <v>6</v>
      </c>
      <c r="F10" s="28" t="s">
        <v>7</v>
      </c>
      <c r="G10" s="28"/>
      <c r="H10" s="28" t="s">
        <v>8</v>
      </c>
      <c r="I10" s="29" t="s">
        <v>100</v>
      </c>
    </row>
    <row r="11" spans="1:9" x14ac:dyDescent="0.3">
      <c r="A11" s="27"/>
      <c r="B11" s="28"/>
      <c r="C11" s="28"/>
      <c r="D11" s="28"/>
      <c r="E11" s="28"/>
      <c r="F11" s="30" t="s">
        <v>9</v>
      </c>
      <c r="G11" s="30" t="s">
        <v>10</v>
      </c>
      <c r="H11" s="28"/>
      <c r="I11" s="29"/>
    </row>
    <row r="12" spans="1:9" s="1" customFormat="1" ht="28.8" x14ac:dyDescent="0.3">
      <c r="A12" s="31" t="s">
        <v>38</v>
      </c>
      <c r="B12" s="5">
        <v>1080920</v>
      </c>
      <c r="C12" s="21" t="s">
        <v>42</v>
      </c>
      <c r="D12" s="5">
        <v>1080920</v>
      </c>
      <c r="E12" s="5">
        <v>0</v>
      </c>
      <c r="F12" s="3">
        <v>1</v>
      </c>
      <c r="G12" s="3">
        <v>0</v>
      </c>
      <c r="H12" s="22" t="s">
        <v>39</v>
      </c>
      <c r="I12" s="23">
        <v>45657</v>
      </c>
    </row>
    <row r="13" spans="1:9" ht="15.6" x14ac:dyDescent="0.3">
      <c r="A13" s="24" t="s">
        <v>101</v>
      </c>
      <c r="B13" s="25"/>
      <c r="C13" s="25"/>
      <c r="D13" s="25"/>
      <c r="E13" s="25"/>
      <c r="F13" s="25"/>
      <c r="G13" s="25"/>
      <c r="H13" s="25"/>
      <c r="I13" s="26"/>
    </row>
    <row r="14" spans="1:9" x14ac:dyDescent="0.3">
      <c r="A14" s="27" t="s">
        <v>3</v>
      </c>
      <c r="B14" s="28" t="s">
        <v>4</v>
      </c>
      <c r="C14" s="28" t="s">
        <v>14</v>
      </c>
      <c r="D14" s="28" t="s">
        <v>5</v>
      </c>
      <c r="E14" s="28" t="s">
        <v>6</v>
      </c>
      <c r="F14" s="28" t="s">
        <v>7</v>
      </c>
      <c r="G14" s="28"/>
      <c r="H14" s="28" t="s">
        <v>8</v>
      </c>
      <c r="I14" s="29" t="s">
        <v>100</v>
      </c>
    </row>
    <row r="15" spans="1:9" x14ac:dyDescent="0.3">
      <c r="A15" s="27"/>
      <c r="B15" s="28"/>
      <c r="C15" s="28"/>
      <c r="D15" s="28"/>
      <c r="E15" s="28"/>
      <c r="F15" s="30" t="s">
        <v>9</v>
      </c>
      <c r="G15" s="30" t="s">
        <v>10</v>
      </c>
      <c r="H15" s="28"/>
      <c r="I15" s="29"/>
    </row>
    <row r="16" spans="1:9" s="1" customFormat="1" ht="28.8" x14ac:dyDescent="0.3">
      <c r="A16" s="31" t="s">
        <v>102</v>
      </c>
      <c r="B16" s="5">
        <v>1300000</v>
      </c>
      <c r="C16" s="21" t="s">
        <v>103</v>
      </c>
      <c r="D16" s="5">
        <v>950000</v>
      </c>
      <c r="E16" s="5">
        <v>350000</v>
      </c>
      <c r="F16" s="3">
        <v>0.25</v>
      </c>
      <c r="G16" s="3">
        <v>0.25</v>
      </c>
      <c r="H16" s="22" t="s">
        <v>104</v>
      </c>
      <c r="I16" s="23">
        <v>45657</v>
      </c>
    </row>
    <row r="17" spans="1:9" ht="15.6" x14ac:dyDescent="0.3">
      <c r="A17" s="24" t="s">
        <v>36</v>
      </c>
      <c r="B17" s="25"/>
      <c r="C17" s="25"/>
      <c r="D17" s="25"/>
      <c r="E17" s="25"/>
      <c r="F17" s="25"/>
      <c r="G17" s="25"/>
      <c r="H17" s="25"/>
      <c r="I17" s="26"/>
    </row>
    <row r="18" spans="1:9" ht="14.4" customHeight="1" x14ac:dyDescent="0.3">
      <c r="A18" s="27" t="s">
        <v>3</v>
      </c>
      <c r="B18" s="28" t="s">
        <v>4</v>
      </c>
      <c r="C18" s="28" t="s">
        <v>14</v>
      </c>
      <c r="D18" s="28" t="s">
        <v>5</v>
      </c>
      <c r="E18" s="28" t="s">
        <v>6</v>
      </c>
      <c r="F18" s="28" t="s">
        <v>7</v>
      </c>
      <c r="G18" s="28"/>
      <c r="H18" s="28" t="s">
        <v>8</v>
      </c>
      <c r="I18" s="29" t="s">
        <v>100</v>
      </c>
    </row>
    <row r="19" spans="1:9" x14ac:dyDescent="0.3">
      <c r="A19" s="27"/>
      <c r="B19" s="28"/>
      <c r="C19" s="28"/>
      <c r="D19" s="28"/>
      <c r="E19" s="28"/>
      <c r="F19" s="30" t="s">
        <v>9</v>
      </c>
      <c r="G19" s="30" t="s">
        <v>10</v>
      </c>
      <c r="H19" s="28"/>
      <c r="I19" s="29"/>
    </row>
    <row r="20" spans="1:9" s="1" customFormat="1" ht="43.2" x14ac:dyDescent="0.3">
      <c r="A20" s="31" t="s">
        <v>0</v>
      </c>
      <c r="B20" s="5">
        <v>5591230</v>
      </c>
      <c r="C20" s="21" t="s">
        <v>40</v>
      </c>
      <c r="D20" s="5">
        <v>2893596.25</v>
      </c>
      <c r="E20" s="5">
        <v>2697633.5</v>
      </c>
      <c r="F20" s="3">
        <v>1</v>
      </c>
      <c r="G20" s="3">
        <v>0.1</v>
      </c>
      <c r="H20" s="22" t="s">
        <v>15</v>
      </c>
      <c r="I20" s="23">
        <v>46022</v>
      </c>
    </row>
    <row r="21" spans="1:9" ht="28.8" x14ac:dyDescent="0.3">
      <c r="A21" s="31" t="s">
        <v>1</v>
      </c>
      <c r="B21" s="5">
        <v>996000</v>
      </c>
      <c r="C21" s="21" t="s">
        <v>16</v>
      </c>
      <c r="D21" s="5">
        <f>B21-E21</f>
        <v>465300</v>
      </c>
      <c r="E21" s="5">
        <v>530700</v>
      </c>
      <c r="F21" s="3">
        <v>1</v>
      </c>
      <c r="G21" s="3">
        <v>1</v>
      </c>
      <c r="H21" s="22" t="s">
        <v>107</v>
      </c>
      <c r="I21" s="23">
        <v>44926</v>
      </c>
    </row>
    <row r="22" spans="1:9" ht="28.8" x14ac:dyDescent="0.3">
      <c r="A22" s="31" t="s">
        <v>2</v>
      </c>
      <c r="B22" s="5">
        <v>1931350</v>
      </c>
      <c r="C22" s="21" t="s">
        <v>41</v>
      </c>
      <c r="D22" s="5">
        <v>1931350</v>
      </c>
      <c r="E22" s="5">
        <v>0</v>
      </c>
      <c r="F22" s="3">
        <v>1</v>
      </c>
      <c r="G22" s="3">
        <v>0.3</v>
      </c>
      <c r="H22" s="22" t="s">
        <v>106</v>
      </c>
      <c r="I22" s="23">
        <v>45291</v>
      </c>
    </row>
    <row r="23" spans="1:9" ht="15.6" x14ac:dyDescent="0.3">
      <c r="A23" s="24" t="s">
        <v>11</v>
      </c>
      <c r="B23" s="25"/>
      <c r="C23" s="25"/>
      <c r="D23" s="25"/>
      <c r="E23" s="25"/>
      <c r="F23" s="25"/>
      <c r="G23" s="25"/>
      <c r="H23" s="25"/>
      <c r="I23" s="26"/>
    </row>
    <row r="24" spans="1:9" x14ac:dyDescent="0.3">
      <c r="A24" s="27" t="s">
        <v>3</v>
      </c>
      <c r="B24" s="28" t="s">
        <v>4</v>
      </c>
      <c r="C24" s="28" t="s">
        <v>14</v>
      </c>
      <c r="D24" s="28" t="s">
        <v>5</v>
      </c>
      <c r="E24" s="28" t="s">
        <v>6</v>
      </c>
      <c r="F24" s="28" t="s">
        <v>7</v>
      </c>
      <c r="G24" s="28"/>
      <c r="H24" s="28" t="s">
        <v>8</v>
      </c>
      <c r="I24" s="29" t="s">
        <v>100</v>
      </c>
    </row>
    <row r="25" spans="1:9" x14ac:dyDescent="0.3">
      <c r="A25" s="27"/>
      <c r="B25" s="28"/>
      <c r="C25" s="28"/>
      <c r="D25" s="28"/>
      <c r="E25" s="28"/>
      <c r="F25" s="30" t="s">
        <v>9</v>
      </c>
      <c r="G25" s="30" t="s">
        <v>10</v>
      </c>
      <c r="H25" s="28"/>
      <c r="I25" s="29"/>
    </row>
    <row r="26" spans="1:9" ht="28.8" x14ac:dyDescent="0.3">
      <c r="A26" s="31" t="s">
        <v>12</v>
      </c>
      <c r="B26" s="5">
        <v>601564.92000000004</v>
      </c>
      <c r="C26" s="21" t="s">
        <v>17</v>
      </c>
      <c r="D26" s="5">
        <v>601564.92000000004</v>
      </c>
      <c r="E26" s="5">
        <v>0</v>
      </c>
      <c r="F26" s="3">
        <v>1</v>
      </c>
      <c r="G26" s="3">
        <v>0</v>
      </c>
      <c r="H26" s="30" t="s">
        <v>13</v>
      </c>
      <c r="I26" s="23">
        <v>45291</v>
      </c>
    </row>
    <row r="27" spans="1:9" ht="15.6" x14ac:dyDescent="0.3">
      <c r="A27" s="24" t="s">
        <v>18</v>
      </c>
      <c r="B27" s="25"/>
      <c r="C27" s="25"/>
      <c r="D27" s="25"/>
      <c r="E27" s="25"/>
      <c r="F27" s="25"/>
      <c r="G27" s="25"/>
      <c r="H27" s="25"/>
      <c r="I27" s="26"/>
    </row>
    <row r="28" spans="1:9" x14ac:dyDescent="0.3">
      <c r="A28" s="27" t="s">
        <v>3</v>
      </c>
      <c r="B28" s="28" t="s">
        <v>4</v>
      </c>
      <c r="C28" s="28" t="s">
        <v>14</v>
      </c>
      <c r="D28" s="28" t="s">
        <v>5</v>
      </c>
      <c r="E28" s="28" t="s">
        <v>6</v>
      </c>
      <c r="F28" s="28" t="s">
        <v>7</v>
      </c>
      <c r="G28" s="28"/>
      <c r="H28" s="28" t="s">
        <v>8</v>
      </c>
      <c r="I28" s="29" t="s">
        <v>100</v>
      </c>
    </row>
    <row r="29" spans="1:9" x14ac:dyDescent="0.3">
      <c r="A29" s="27"/>
      <c r="B29" s="28"/>
      <c r="C29" s="28"/>
      <c r="D29" s="28"/>
      <c r="E29" s="28"/>
      <c r="F29" s="30" t="s">
        <v>9</v>
      </c>
      <c r="G29" s="30" t="s">
        <v>10</v>
      </c>
      <c r="H29" s="28"/>
      <c r="I29" s="29"/>
    </row>
    <row r="30" spans="1:9" ht="28.8" x14ac:dyDescent="0.3">
      <c r="A30" s="31" t="s">
        <v>19</v>
      </c>
      <c r="B30" s="5">
        <v>582672</v>
      </c>
      <c r="C30" s="32" t="s">
        <v>20</v>
      </c>
      <c r="D30" s="5">
        <f>B30-E30</f>
        <v>268772</v>
      </c>
      <c r="E30" s="33">
        <v>313900</v>
      </c>
      <c r="F30" s="3">
        <v>1</v>
      </c>
      <c r="G30" s="3">
        <v>1</v>
      </c>
      <c r="H30" s="22" t="s">
        <v>108</v>
      </c>
      <c r="I30" s="23">
        <v>44834</v>
      </c>
    </row>
    <row r="31" spans="1:9" ht="28.8" x14ac:dyDescent="0.3">
      <c r="A31" s="31" t="s">
        <v>21</v>
      </c>
      <c r="B31" s="5">
        <v>1220400</v>
      </c>
      <c r="C31" s="32" t="s">
        <v>22</v>
      </c>
      <c r="D31" s="5">
        <f>B31-E31</f>
        <v>601400</v>
      </c>
      <c r="E31" s="5">
        <v>619000</v>
      </c>
      <c r="F31" s="3">
        <v>1</v>
      </c>
      <c r="G31" s="3">
        <v>0</v>
      </c>
      <c r="H31" s="30" t="s">
        <v>23</v>
      </c>
      <c r="I31" s="23">
        <v>45138</v>
      </c>
    </row>
    <row r="32" spans="1:9" ht="28.8" x14ac:dyDescent="0.3">
      <c r="A32" s="31" t="s">
        <v>24</v>
      </c>
      <c r="B32" s="5">
        <v>432541.73</v>
      </c>
      <c r="C32" s="34" t="s">
        <v>25</v>
      </c>
      <c r="D32" s="5">
        <f>B32-E32</f>
        <v>312541.73</v>
      </c>
      <c r="E32" s="5">
        <v>120000</v>
      </c>
      <c r="F32" s="3">
        <v>1</v>
      </c>
      <c r="G32" s="3">
        <v>0</v>
      </c>
      <c r="H32" s="22" t="s">
        <v>109</v>
      </c>
      <c r="I32" s="23">
        <v>45107</v>
      </c>
    </row>
    <row r="33" spans="1:9" ht="15.6" x14ac:dyDescent="0.3">
      <c r="A33" s="24" t="s">
        <v>26</v>
      </c>
      <c r="B33" s="25"/>
      <c r="C33" s="25"/>
      <c r="D33" s="25"/>
      <c r="E33" s="25"/>
      <c r="F33" s="25"/>
      <c r="G33" s="25"/>
      <c r="H33" s="25"/>
      <c r="I33" s="26"/>
    </row>
    <row r="34" spans="1:9" x14ac:dyDescent="0.3">
      <c r="A34" s="27" t="s">
        <v>3</v>
      </c>
      <c r="B34" s="28" t="s">
        <v>4</v>
      </c>
      <c r="C34" s="28" t="s">
        <v>14</v>
      </c>
      <c r="D34" s="28" t="s">
        <v>5</v>
      </c>
      <c r="E34" s="28" t="s">
        <v>6</v>
      </c>
      <c r="F34" s="28" t="s">
        <v>7</v>
      </c>
      <c r="G34" s="28"/>
      <c r="H34" s="28" t="s">
        <v>8</v>
      </c>
      <c r="I34" s="29" t="s">
        <v>100</v>
      </c>
    </row>
    <row r="35" spans="1:9" x14ac:dyDescent="0.3">
      <c r="A35" s="27"/>
      <c r="B35" s="28"/>
      <c r="C35" s="28"/>
      <c r="D35" s="28"/>
      <c r="E35" s="28"/>
      <c r="F35" s="30" t="s">
        <v>9</v>
      </c>
      <c r="G35" s="30" t="s">
        <v>10</v>
      </c>
      <c r="H35" s="28"/>
      <c r="I35" s="29"/>
    </row>
    <row r="36" spans="1:9" ht="28.8" x14ac:dyDescent="0.3">
      <c r="A36" s="31" t="s">
        <v>21</v>
      </c>
      <c r="B36" s="5">
        <v>418559.25</v>
      </c>
      <c r="C36" s="32" t="s">
        <v>22</v>
      </c>
      <c r="D36" s="5">
        <v>418559.25</v>
      </c>
      <c r="E36" s="5">
        <v>0</v>
      </c>
      <c r="F36" s="3">
        <v>1</v>
      </c>
      <c r="G36" s="3">
        <v>0</v>
      </c>
      <c r="H36" s="30" t="s">
        <v>27</v>
      </c>
      <c r="I36" s="23">
        <v>45138</v>
      </c>
    </row>
    <row r="37" spans="1:9" ht="28.8" x14ac:dyDescent="0.3">
      <c r="A37" s="31" t="s">
        <v>24</v>
      </c>
      <c r="B37" s="5">
        <v>135105.92000000001</v>
      </c>
      <c r="C37" s="34" t="s">
        <v>25</v>
      </c>
      <c r="D37" s="5">
        <v>135105.92000000001</v>
      </c>
      <c r="E37" s="5">
        <v>0</v>
      </c>
      <c r="F37" s="3">
        <v>1</v>
      </c>
      <c r="G37" s="3">
        <v>0</v>
      </c>
      <c r="H37" s="22" t="s">
        <v>109</v>
      </c>
      <c r="I37" s="23">
        <v>45107</v>
      </c>
    </row>
    <row r="38" spans="1:9" ht="15.6" x14ac:dyDescent="0.3">
      <c r="A38" s="24" t="s">
        <v>34</v>
      </c>
      <c r="B38" s="25"/>
      <c r="C38" s="25"/>
      <c r="D38" s="25"/>
      <c r="E38" s="25"/>
      <c r="F38" s="25"/>
      <c r="G38" s="25"/>
      <c r="H38" s="25"/>
      <c r="I38" s="26"/>
    </row>
    <row r="39" spans="1:9" x14ac:dyDescent="0.3">
      <c r="A39" s="27" t="s">
        <v>3</v>
      </c>
      <c r="B39" s="28" t="s">
        <v>4</v>
      </c>
      <c r="C39" s="28" t="s">
        <v>14</v>
      </c>
      <c r="D39" s="28" t="s">
        <v>5</v>
      </c>
      <c r="E39" s="28" t="s">
        <v>6</v>
      </c>
      <c r="F39" s="28" t="s">
        <v>7</v>
      </c>
      <c r="G39" s="28"/>
      <c r="H39" s="28" t="s">
        <v>8</v>
      </c>
      <c r="I39" s="29" t="s">
        <v>100</v>
      </c>
    </row>
    <row r="40" spans="1:9" x14ac:dyDescent="0.3">
      <c r="A40" s="27"/>
      <c r="B40" s="28"/>
      <c r="C40" s="28"/>
      <c r="D40" s="28"/>
      <c r="E40" s="28"/>
      <c r="F40" s="30" t="s">
        <v>9</v>
      </c>
      <c r="G40" s="30" t="s">
        <v>10</v>
      </c>
      <c r="H40" s="28"/>
      <c r="I40" s="29"/>
    </row>
    <row r="41" spans="1:9" ht="28.8" x14ac:dyDescent="0.3">
      <c r="A41" s="31" t="s">
        <v>33</v>
      </c>
      <c r="B41" s="5">
        <f>D41</f>
        <v>5725658.1100000003</v>
      </c>
      <c r="C41" s="32" t="s">
        <v>35</v>
      </c>
      <c r="D41" s="5">
        <v>5725658.1100000003</v>
      </c>
      <c r="E41" s="5">
        <v>0</v>
      </c>
      <c r="F41" s="3">
        <v>1</v>
      </c>
      <c r="G41" s="3">
        <v>0.3</v>
      </c>
      <c r="H41" s="22" t="s">
        <v>110</v>
      </c>
      <c r="I41" s="23">
        <v>46022</v>
      </c>
    </row>
    <row r="42" spans="1:9" ht="15.6" x14ac:dyDescent="0.3">
      <c r="A42" s="24" t="s">
        <v>28</v>
      </c>
      <c r="B42" s="25"/>
      <c r="C42" s="25"/>
      <c r="D42" s="25"/>
      <c r="E42" s="25"/>
      <c r="F42" s="25"/>
      <c r="G42" s="25"/>
      <c r="H42" s="25"/>
      <c r="I42" s="26"/>
    </row>
    <row r="43" spans="1:9" x14ac:dyDescent="0.3">
      <c r="A43" s="35" t="s">
        <v>43</v>
      </c>
      <c r="B43" s="36"/>
      <c r="C43" s="36"/>
      <c r="D43" s="36"/>
      <c r="E43" s="36"/>
      <c r="F43" s="36"/>
      <c r="G43" s="36"/>
      <c r="H43" s="36"/>
      <c r="I43" s="37"/>
    </row>
    <row r="44" spans="1:9" x14ac:dyDescent="0.3">
      <c r="A44" s="27" t="s">
        <v>3</v>
      </c>
      <c r="B44" s="28" t="s">
        <v>4</v>
      </c>
      <c r="C44" s="28" t="s">
        <v>14</v>
      </c>
      <c r="D44" s="28" t="s">
        <v>5</v>
      </c>
      <c r="E44" s="28" t="s">
        <v>6</v>
      </c>
      <c r="F44" s="28" t="s">
        <v>7</v>
      </c>
      <c r="G44" s="28"/>
      <c r="H44" s="28" t="s">
        <v>8</v>
      </c>
      <c r="I44" s="29" t="s">
        <v>100</v>
      </c>
    </row>
    <row r="45" spans="1:9" x14ac:dyDescent="0.3">
      <c r="A45" s="27"/>
      <c r="B45" s="28"/>
      <c r="C45" s="28"/>
      <c r="D45" s="28"/>
      <c r="E45" s="28"/>
      <c r="F45" s="30" t="s">
        <v>9</v>
      </c>
      <c r="G45" s="30" t="s">
        <v>10</v>
      </c>
      <c r="H45" s="28"/>
      <c r="I45" s="29"/>
    </row>
    <row r="46" spans="1:9" ht="28.8" x14ac:dyDescent="0.3">
      <c r="A46" s="31" t="s">
        <v>46</v>
      </c>
      <c r="B46" s="5">
        <v>1564008</v>
      </c>
      <c r="C46" s="34" t="s">
        <v>45</v>
      </c>
      <c r="D46" s="5">
        <v>1564008</v>
      </c>
      <c r="E46" s="5">
        <v>0</v>
      </c>
      <c r="F46" s="3">
        <v>0.05</v>
      </c>
      <c r="G46" s="3">
        <v>0</v>
      </c>
      <c r="H46" s="22" t="s">
        <v>124</v>
      </c>
      <c r="I46" s="23">
        <v>46022</v>
      </c>
    </row>
    <row r="47" spans="1:9" ht="28.8" x14ac:dyDescent="0.3">
      <c r="A47" s="31" t="s">
        <v>47</v>
      </c>
      <c r="B47" s="5">
        <v>1564008</v>
      </c>
      <c r="C47" s="34" t="s">
        <v>50</v>
      </c>
      <c r="D47" s="5">
        <f>B47</f>
        <v>1564008</v>
      </c>
      <c r="E47" s="5">
        <v>0</v>
      </c>
      <c r="F47" s="3">
        <v>0.05</v>
      </c>
      <c r="G47" s="3">
        <v>0</v>
      </c>
      <c r="H47" s="22" t="s">
        <v>124</v>
      </c>
      <c r="I47" s="23">
        <v>46022</v>
      </c>
    </row>
    <row r="48" spans="1:9" ht="28.8" x14ac:dyDescent="0.3">
      <c r="A48" s="31" t="s">
        <v>44</v>
      </c>
      <c r="B48" s="5">
        <v>1564008</v>
      </c>
      <c r="C48" s="34" t="s">
        <v>51</v>
      </c>
      <c r="D48" s="5">
        <f t="shared" ref="D48:D50" si="0">B48</f>
        <v>1564008</v>
      </c>
      <c r="E48" s="5">
        <v>0</v>
      </c>
      <c r="F48" s="3">
        <v>0.05</v>
      </c>
      <c r="G48" s="3">
        <v>0</v>
      </c>
      <c r="H48" s="22" t="s">
        <v>124</v>
      </c>
      <c r="I48" s="23">
        <v>46022</v>
      </c>
    </row>
    <row r="49" spans="1:9" ht="28.8" x14ac:dyDescent="0.3">
      <c r="A49" s="38" t="s">
        <v>48</v>
      </c>
      <c r="B49" s="5">
        <v>491416</v>
      </c>
      <c r="C49" s="34" t="s">
        <v>52</v>
      </c>
      <c r="D49" s="5">
        <f t="shared" si="0"/>
        <v>491416</v>
      </c>
      <c r="E49" s="5">
        <v>0</v>
      </c>
      <c r="F49" s="3">
        <v>0.05</v>
      </c>
      <c r="G49" s="3">
        <v>0</v>
      </c>
      <c r="H49" s="22" t="s">
        <v>124</v>
      </c>
      <c r="I49" s="23">
        <v>46022</v>
      </c>
    </row>
    <row r="50" spans="1:9" ht="28.8" x14ac:dyDescent="0.3">
      <c r="A50" s="38" t="s">
        <v>49</v>
      </c>
      <c r="B50" s="5">
        <v>1047530</v>
      </c>
      <c r="C50" s="34" t="s">
        <v>53</v>
      </c>
      <c r="D50" s="5">
        <f t="shared" si="0"/>
        <v>1047530</v>
      </c>
      <c r="E50" s="5">
        <v>0</v>
      </c>
      <c r="F50" s="3">
        <v>0.05</v>
      </c>
      <c r="G50" s="3">
        <v>0</v>
      </c>
      <c r="H50" s="22" t="s">
        <v>124</v>
      </c>
      <c r="I50" s="23">
        <v>46022</v>
      </c>
    </row>
    <row r="51" spans="1:9" x14ac:dyDescent="0.3">
      <c r="A51" s="39" t="s">
        <v>54</v>
      </c>
      <c r="B51" s="40"/>
      <c r="C51" s="40"/>
      <c r="D51" s="40"/>
      <c r="E51" s="40"/>
      <c r="F51" s="40"/>
      <c r="G51" s="40"/>
      <c r="H51" s="40"/>
      <c r="I51" s="41"/>
    </row>
    <row r="52" spans="1:9" x14ac:dyDescent="0.3">
      <c r="A52" s="27" t="s">
        <v>3</v>
      </c>
      <c r="B52" s="28" t="s">
        <v>4</v>
      </c>
      <c r="C52" s="28" t="s">
        <v>14</v>
      </c>
      <c r="D52" s="28" t="s">
        <v>5</v>
      </c>
      <c r="E52" s="28" t="s">
        <v>6</v>
      </c>
      <c r="F52" s="28" t="s">
        <v>7</v>
      </c>
      <c r="G52" s="28"/>
      <c r="H52" s="28" t="s">
        <v>8</v>
      </c>
      <c r="I52" s="29" t="s">
        <v>100</v>
      </c>
    </row>
    <row r="53" spans="1:9" x14ac:dyDescent="0.3">
      <c r="A53" s="27"/>
      <c r="B53" s="28"/>
      <c r="C53" s="28"/>
      <c r="D53" s="28"/>
      <c r="E53" s="28"/>
      <c r="F53" s="30" t="s">
        <v>9</v>
      </c>
      <c r="G53" s="30" t="s">
        <v>10</v>
      </c>
      <c r="H53" s="28"/>
      <c r="I53" s="29"/>
    </row>
    <row r="54" spans="1:9" ht="28.8" x14ac:dyDescent="0.3">
      <c r="A54" s="38" t="s">
        <v>55</v>
      </c>
      <c r="B54" s="5">
        <v>173075</v>
      </c>
      <c r="C54" s="34" t="s">
        <v>59</v>
      </c>
      <c r="D54" s="5">
        <f>B54</f>
        <v>173075</v>
      </c>
      <c r="E54" s="5">
        <v>0</v>
      </c>
      <c r="F54" s="3">
        <v>1</v>
      </c>
      <c r="G54" s="3">
        <v>0</v>
      </c>
      <c r="H54" s="22" t="s">
        <v>111</v>
      </c>
      <c r="I54" s="23">
        <v>45382</v>
      </c>
    </row>
    <row r="55" spans="1:9" ht="28.8" x14ac:dyDescent="0.3">
      <c r="A55" s="38" t="s">
        <v>56</v>
      </c>
      <c r="B55" s="5">
        <v>173075</v>
      </c>
      <c r="C55" s="34" t="s">
        <v>60</v>
      </c>
      <c r="D55" s="5">
        <f t="shared" ref="D55:D57" si="1">B55</f>
        <v>173075</v>
      </c>
      <c r="E55" s="5">
        <v>0</v>
      </c>
      <c r="F55" s="3">
        <v>1</v>
      </c>
      <c r="G55" s="3">
        <v>0</v>
      </c>
      <c r="H55" s="22" t="s">
        <v>111</v>
      </c>
      <c r="I55" s="23">
        <v>45382</v>
      </c>
    </row>
    <row r="56" spans="1:9" ht="28.8" x14ac:dyDescent="0.3">
      <c r="A56" s="38" t="s">
        <v>57</v>
      </c>
      <c r="B56" s="5">
        <v>173075</v>
      </c>
      <c r="C56" s="34" t="s">
        <v>61</v>
      </c>
      <c r="D56" s="5">
        <f t="shared" si="1"/>
        <v>173075</v>
      </c>
      <c r="E56" s="5">
        <v>0</v>
      </c>
      <c r="F56" s="3">
        <v>1</v>
      </c>
      <c r="G56" s="3">
        <v>0</v>
      </c>
      <c r="H56" s="22" t="s">
        <v>111</v>
      </c>
      <c r="I56" s="23">
        <v>45382</v>
      </c>
    </row>
    <row r="57" spans="1:9" ht="28.8" x14ac:dyDescent="0.3">
      <c r="A57" s="38" t="s">
        <v>58</v>
      </c>
      <c r="B57" s="5">
        <v>173075</v>
      </c>
      <c r="C57" s="34" t="s">
        <v>62</v>
      </c>
      <c r="D57" s="5">
        <f t="shared" si="1"/>
        <v>173075</v>
      </c>
      <c r="E57" s="5">
        <v>0</v>
      </c>
      <c r="F57" s="3">
        <v>1</v>
      </c>
      <c r="G57" s="3">
        <v>0</v>
      </c>
      <c r="H57" s="22" t="s">
        <v>111</v>
      </c>
      <c r="I57" s="23">
        <v>45382</v>
      </c>
    </row>
    <row r="58" spans="1:9" ht="28.8" x14ac:dyDescent="0.3">
      <c r="A58" s="38" t="s">
        <v>63</v>
      </c>
      <c r="B58" s="5">
        <v>290030.78000000003</v>
      </c>
      <c r="C58" s="30" t="s">
        <v>64</v>
      </c>
      <c r="D58" s="5">
        <v>0</v>
      </c>
      <c r="E58" s="5">
        <v>290030.78000000003</v>
      </c>
      <c r="F58" s="3">
        <v>0.05</v>
      </c>
      <c r="G58" s="3">
        <v>0</v>
      </c>
      <c r="H58" s="22" t="s">
        <v>112</v>
      </c>
      <c r="I58" s="23">
        <v>45382</v>
      </c>
    </row>
    <row r="59" spans="1:9" x14ac:dyDescent="0.3">
      <c r="A59" s="38" t="s">
        <v>65</v>
      </c>
      <c r="B59" s="5">
        <v>394680</v>
      </c>
      <c r="C59" s="34" t="s">
        <v>66</v>
      </c>
      <c r="D59" s="5">
        <v>0</v>
      </c>
      <c r="E59" s="5">
        <v>394680</v>
      </c>
      <c r="F59" s="3">
        <v>0.05</v>
      </c>
      <c r="G59" s="3">
        <v>0</v>
      </c>
      <c r="H59" s="34" t="s">
        <v>113</v>
      </c>
      <c r="I59" s="23">
        <v>45382</v>
      </c>
    </row>
    <row r="60" spans="1:9" x14ac:dyDescent="0.3">
      <c r="A60" s="39" t="s">
        <v>129</v>
      </c>
      <c r="B60" s="40"/>
      <c r="C60" s="40"/>
      <c r="D60" s="40"/>
      <c r="E60" s="40"/>
      <c r="F60" s="40"/>
      <c r="G60" s="40"/>
      <c r="H60" s="40"/>
      <c r="I60" s="41"/>
    </row>
    <row r="61" spans="1:9" ht="14.4" customHeight="1" x14ac:dyDescent="0.3">
      <c r="A61" s="27" t="s">
        <v>3</v>
      </c>
      <c r="B61" s="28" t="s">
        <v>4</v>
      </c>
      <c r="C61" s="28" t="s">
        <v>14</v>
      </c>
      <c r="D61" s="28" t="s">
        <v>5</v>
      </c>
      <c r="E61" s="28" t="s">
        <v>6</v>
      </c>
      <c r="F61" s="28" t="s">
        <v>7</v>
      </c>
      <c r="G61" s="28"/>
      <c r="H61" s="28" t="s">
        <v>8</v>
      </c>
      <c r="I61" s="29" t="s">
        <v>100</v>
      </c>
    </row>
    <row r="62" spans="1:9" x14ac:dyDescent="0.3">
      <c r="A62" s="27"/>
      <c r="B62" s="28"/>
      <c r="C62" s="28"/>
      <c r="D62" s="28"/>
      <c r="E62" s="28"/>
      <c r="F62" s="30" t="s">
        <v>9</v>
      </c>
      <c r="G62" s="30" t="s">
        <v>10</v>
      </c>
      <c r="H62" s="28"/>
      <c r="I62" s="29"/>
    </row>
    <row r="63" spans="1:9" ht="28.8" x14ac:dyDescent="0.3">
      <c r="A63" s="38" t="s">
        <v>67</v>
      </c>
      <c r="B63" s="5">
        <v>2649889</v>
      </c>
      <c r="C63" s="34" t="s">
        <v>69</v>
      </c>
      <c r="D63" s="5">
        <v>2649889</v>
      </c>
      <c r="E63" s="5">
        <v>0</v>
      </c>
      <c r="F63" s="3">
        <v>0.1</v>
      </c>
      <c r="G63" s="3">
        <v>0</v>
      </c>
      <c r="H63" s="32" t="s">
        <v>125</v>
      </c>
      <c r="I63" s="23">
        <v>46022</v>
      </c>
    </row>
    <row r="64" spans="1:9" ht="28.8" x14ac:dyDescent="0.3">
      <c r="A64" s="38" t="s">
        <v>68</v>
      </c>
      <c r="B64" s="5">
        <v>2649889</v>
      </c>
      <c r="C64" s="34" t="s">
        <v>70</v>
      </c>
      <c r="D64" s="5">
        <v>2649889</v>
      </c>
      <c r="E64" s="5">
        <v>0</v>
      </c>
      <c r="F64" s="3">
        <v>0.1</v>
      </c>
      <c r="G64" s="3">
        <v>0</v>
      </c>
      <c r="H64" s="32" t="s">
        <v>126</v>
      </c>
      <c r="I64" s="23">
        <v>46022</v>
      </c>
    </row>
    <row r="65" spans="1:9" x14ac:dyDescent="0.3">
      <c r="A65" s="39" t="s">
        <v>71</v>
      </c>
      <c r="B65" s="40"/>
      <c r="C65" s="40"/>
      <c r="D65" s="40"/>
      <c r="E65" s="40"/>
      <c r="F65" s="40"/>
      <c r="G65" s="40"/>
      <c r="H65" s="40"/>
      <c r="I65" s="41"/>
    </row>
    <row r="66" spans="1:9" x14ac:dyDescent="0.3">
      <c r="A66" s="27" t="s">
        <v>3</v>
      </c>
      <c r="B66" s="28" t="s">
        <v>4</v>
      </c>
      <c r="C66" s="28" t="s">
        <v>14</v>
      </c>
      <c r="D66" s="28" t="s">
        <v>5</v>
      </c>
      <c r="E66" s="28" t="s">
        <v>6</v>
      </c>
      <c r="F66" s="28" t="s">
        <v>7</v>
      </c>
      <c r="G66" s="28"/>
      <c r="H66" s="28" t="s">
        <v>8</v>
      </c>
      <c r="I66" s="29" t="s">
        <v>100</v>
      </c>
    </row>
    <row r="67" spans="1:9" x14ac:dyDescent="0.3">
      <c r="A67" s="27"/>
      <c r="B67" s="28"/>
      <c r="C67" s="28"/>
      <c r="D67" s="28"/>
      <c r="E67" s="28"/>
      <c r="F67" s="30" t="s">
        <v>9</v>
      </c>
      <c r="G67" s="30" t="s">
        <v>10</v>
      </c>
      <c r="H67" s="28"/>
      <c r="I67" s="29"/>
    </row>
    <row r="68" spans="1:9" ht="28.8" x14ac:dyDescent="0.3">
      <c r="A68" s="38" t="s">
        <v>72</v>
      </c>
      <c r="B68" s="5">
        <v>816958.42</v>
      </c>
      <c r="C68" s="34" t="s">
        <v>77</v>
      </c>
      <c r="D68" s="5">
        <v>0</v>
      </c>
      <c r="E68" s="5">
        <f>B68</f>
        <v>816958.42</v>
      </c>
      <c r="F68" s="3">
        <v>0.05</v>
      </c>
      <c r="G68" s="3">
        <v>0</v>
      </c>
      <c r="H68" s="32" t="s">
        <v>114</v>
      </c>
      <c r="I68" s="23">
        <v>45838</v>
      </c>
    </row>
    <row r="69" spans="1:9" x14ac:dyDescent="0.3">
      <c r="A69" s="38" t="s">
        <v>73</v>
      </c>
      <c r="B69" s="5">
        <v>369525.93</v>
      </c>
      <c r="C69" s="34" t="s">
        <v>78</v>
      </c>
      <c r="D69" s="5">
        <v>0</v>
      </c>
      <c r="E69" s="5">
        <f t="shared" ref="E69:E72" si="2">B69</f>
        <v>369525.93</v>
      </c>
      <c r="F69" s="3">
        <v>0</v>
      </c>
      <c r="G69" s="3">
        <v>0</v>
      </c>
      <c r="H69" s="34" t="s">
        <v>82</v>
      </c>
      <c r="I69" s="23">
        <v>45838</v>
      </c>
    </row>
    <row r="70" spans="1:9" x14ac:dyDescent="0.3">
      <c r="A70" s="38" t="s">
        <v>74</v>
      </c>
      <c r="B70" s="5">
        <v>604446.43999999994</v>
      </c>
      <c r="C70" s="34" t="s">
        <v>80</v>
      </c>
      <c r="D70" s="5">
        <v>0</v>
      </c>
      <c r="E70" s="5">
        <f t="shared" si="2"/>
        <v>604446.43999999994</v>
      </c>
      <c r="F70" s="3">
        <v>0</v>
      </c>
      <c r="G70" s="3">
        <v>0</v>
      </c>
      <c r="H70" s="34" t="s">
        <v>82</v>
      </c>
      <c r="I70" s="23">
        <v>45838</v>
      </c>
    </row>
    <row r="71" spans="1:9" x14ac:dyDescent="0.3">
      <c r="A71" s="38" t="s">
        <v>75</v>
      </c>
      <c r="B71" s="5">
        <v>451638</v>
      </c>
      <c r="C71" s="34" t="s">
        <v>79</v>
      </c>
      <c r="D71" s="5">
        <f>B71</f>
        <v>451638</v>
      </c>
      <c r="E71" s="5">
        <v>0</v>
      </c>
      <c r="F71" s="3">
        <v>0.05</v>
      </c>
      <c r="G71" s="3">
        <v>0</v>
      </c>
      <c r="H71" s="34" t="s">
        <v>115</v>
      </c>
      <c r="I71" s="23">
        <v>45838</v>
      </c>
    </row>
    <row r="72" spans="1:9" x14ac:dyDescent="0.3">
      <c r="A72" s="38" t="s">
        <v>76</v>
      </c>
      <c r="B72" s="5">
        <v>223774.95</v>
      </c>
      <c r="C72" s="34" t="s">
        <v>81</v>
      </c>
      <c r="D72" s="5">
        <v>0</v>
      </c>
      <c r="E72" s="5">
        <f t="shared" si="2"/>
        <v>223774.95</v>
      </c>
      <c r="F72" s="3">
        <v>0</v>
      </c>
      <c r="G72" s="3">
        <v>0</v>
      </c>
      <c r="H72" s="34" t="s">
        <v>82</v>
      </c>
      <c r="I72" s="23">
        <v>45838</v>
      </c>
    </row>
    <row r="73" spans="1:9" x14ac:dyDescent="0.3">
      <c r="A73" s="39" t="s">
        <v>83</v>
      </c>
      <c r="B73" s="40"/>
      <c r="C73" s="40"/>
      <c r="D73" s="40"/>
      <c r="E73" s="40"/>
      <c r="F73" s="40"/>
      <c r="G73" s="40"/>
      <c r="H73" s="40"/>
      <c r="I73" s="41"/>
    </row>
    <row r="74" spans="1:9" x14ac:dyDescent="0.3">
      <c r="A74" s="27" t="s">
        <v>3</v>
      </c>
      <c r="B74" s="28" t="s">
        <v>4</v>
      </c>
      <c r="C74" s="28" t="s">
        <v>14</v>
      </c>
      <c r="D74" s="28" t="s">
        <v>5</v>
      </c>
      <c r="E74" s="28" t="s">
        <v>6</v>
      </c>
      <c r="F74" s="28" t="s">
        <v>7</v>
      </c>
      <c r="G74" s="28"/>
      <c r="H74" s="28" t="s">
        <v>8</v>
      </c>
      <c r="I74" s="29" t="s">
        <v>100</v>
      </c>
    </row>
    <row r="75" spans="1:9" x14ac:dyDescent="0.3">
      <c r="A75" s="27"/>
      <c r="B75" s="28"/>
      <c r="C75" s="28"/>
      <c r="D75" s="28"/>
      <c r="E75" s="28"/>
      <c r="F75" s="30" t="s">
        <v>9</v>
      </c>
      <c r="G75" s="30" t="s">
        <v>10</v>
      </c>
      <c r="H75" s="28"/>
      <c r="I75" s="29"/>
    </row>
    <row r="76" spans="1:9" ht="28.8" x14ac:dyDescent="0.3">
      <c r="A76" s="31" t="s">
        <v>84</v>
      </c>
      <c r="B76" s="5">
        <v>530000</v>
      </c>
      <c r="C76" s="22" t="s">
        <v>93</v>
      </c>
      <c r="D76" s="5">
        <v>0</v>
      </c>
      <c r="E76" s="5">
        <f>B76</f>
        <v>530000</v>
      </c>
      <c r="F76" s="3">
        <v>1</v>
      </c>
      <c r="G76" s="3">
        <v>0.5</v>
      </c>
      <c r="H76" s="22" t="s">
        <v>117</v>
      </c>
      <c r="I76" s="23">
        <v>45657</v>
      </c>
    </row>
    <row r="77" spans="1:9" ht="28.8" x14ac:dyDescent="0.3">
      <c r="A77" s="31" t="s">
        <v>85</v>
      </c>
      <c r="B77" s="5">
        <v>914000</v>
      </c>
      <c r="C77" s="22" t="s">
        <v>94</v>
      </c>
      <c r="D77" s="5">
        <v>0</v>
      </c>
      <c r="E77" s="5">
        <f t="shared" ref="E77:E84" si="3">B77</f>
        <v>914000</v>
      </c>
      <c r="F77" s="3">
        <v>1</v>
      </c>
      <c r="G77" s="3">
        <v>0.5</v>
      </c>
      <c r="H77" s="22" t="s">
        <v>118</v>
      </c>
      <c r="I77" s="23">
        <v>45657</v>
      </c>
    </row>
    <row r="78" spans="1:9" ht="28.8" x14ac:dyDescent="0.3">
      <c r="A78" s="31" t="s">
        <v>86</v>
      </c>
      <c r="B78" s="5">
        <v>274500</v>
      </c>
      <c r="C78" s="22" t="s">
        <v>95</v>
      </c>
      <c r="D78" s="5">
        <v>0</v>
      </c>
      <c r="E78" s="5">
        <f t="shared" si="3"/>
        <v>274500</v>
      </c>
      <c r="F78" s="3">
        <v>1</v>
      </c>
      <c r="G78" s="3">
        <v>0.5</v>
      </c>
      <c r="H78" s="22" t="s">
        <v>119</v>
      </c>
      <c r="I78" s="23">
        <v>45657</v>
      </c>
    </row>
    <row r="79" spans="1:9" ht="28.8" x14ac:dyDescent="0.3">
      <c r="A79" s="31" t="s">
        <v>87</v>
      </c>
      <c r="B79" s="5">
        <v>608000</v>
      </c>
      <c r="C79" s="22" t="s">
        <v>96</v>
      </c>
      <c r="D79" s="5">
        <v>0</v>
      </c>
      <c r="E79" s="5">
        <f t="shared" si="3"/>
        <v>608000</v>
      </c>
      <c r="F79" s="3">
        <v>1</v>
      </c>
      <c r="G79" s="3">
        <v>0.5</v>
      </c>
      <c r="H79" s="22" t="s">
        <v>120</v>
      </c>
      <c r="I79" s="23">
        <v>45657</v>
      </c>
    </row>
    <row r="80" spans="1:9" x14ac:dyDescent="0.3">
      <c r="A80" s="31" t="s">
        <v>88</v>
      </c>
      <c r="B80" s="5">
        <v>82000</v>
      </c>
      <c r="C80" s="22" t="s">
        <v>98</v>
      </c>
      <c r="D80" s="5">
        <v>0</v>
      </c>
      <c r="E80" s="5">
        <f t="shared" si="3"/>
        <v>82000</v>
      </c>
      <c r="F80" s="3">
        <v>1</v>
      </c>
      <c r="G80" s="3">
        <v>1</v>
      </c>
      <c r="H80" s="30" t="s">
        <v>121</v>
      </c>
      <c r="I80" s="23">
        <v>45657</v>
      </c>
    </row>
    <row r="81" spans="1:9" x14ac:dyDescent="0.3">
      <c r="A81" s="31" t="s">
        <v>89</v>
      </c>
      <c r="B81" s="5">
        <v>82000</v>
      </c>
      <c r="C81" s="22" t="s">
        <v>98</v>
      </c>
      <c r="D81" s="5">
        <v>0</v>
      </c>
      <c r="E81" s="5">
        <f t="shared" si="3"/>
        <v>82000</v>
      </c>
      <c r="F81" s="3">
        <v>1</v>
      </c>
      <c r="G81" s="3">
        <v>1</v>
      </c>
      <c r="H81" s="30" t="s">
        <v>122</v>
      </c>
      <c r="I81" s="23">
        <v>45657</v>
      </c>
    </row>
    <row r="82" spans="1:9" x14ac:dyDescent="0.3">
      <c r="A82" s="31" t="s">
        <v>90</v>
      </c>
      <c r="B82" s="5">
        <v>82000</v>
      </c>
      <c r="C82" s="22" t="s">
        <v>97</v>
      </c>
      <c r="D82" s="5">
        <v>0</v>
      </c>
      <c r="E82" s="5">
        <f t="shared" si="3"/>
        <v>82000</v>
      </c>
      <c r="F82" s="3">
        <v>1</v>
      </c>
      <c r="G82" s="3">
        <v>1</v>
      </c>
      <c r="H82" s="30" t="s">
        <v>123</v>
      </c>
      <c r="I82" s="23">
        <v>45657</v>
      </c>
    </row>
    <row r="83" spans="1:9" x14ac:dyDescent="0.3">
      <c r="A83" s="31" t="s">
        <v>91</v>
      </c>
      <c r="B83" s="5">
        <v>247700</v>
      </c>
      <c r="C83" s="22" t="s">
        <v>99</v>
      </c>
      <c r="D83" s="5">
        <v>0</v>
      </c>
      <c r="E83" s="5">
        <f t="shared" si="3"/>
        <v>247700</v>
      </c>
      <c r="F83" s="3">
        <v>1</v>
      </c>
      <c r="G83" s="3">
        <v>0.05</v>
      </c>
      <c r="H83" s="30" t="s">
        <v>116</v>
      </c>
      <c r="I83" s="23">
        <v>45657</v>
      </c>
    </row>
    <row r="84" spans="1:9" ht="15" thickBot="1" x14ac:dyDescent="0.35">
      <c r="A84" s="42" t="s">
        <v>92</v>
      </c>
      <c r="B84" s="43">
        <v>247700</v>
      </c>
      <c r="C84" s="44" t="s">
        <v>99</v>
      </c>
      <c r="D84" s="43">
        <v>0</v>
      </c>
      <c r="E84" s="43">
        <f t="shared" si="3"/>
        <v>247700</v>
      </c>
      <c r="F84" s="6">
        <v>1</v>
      </c>
      <c r="G84" s="6">
        <v>0.05</v>
      </c>
      <c r="H84" s="30" t="s">
        <v>116</v>
      </c>
      <c r="I84" s="23">
        <v>45657</v>
      </c>
    </row>
    <row r="85" spans="1:9" x14ac:dyDescent="0.3">
      <c r="D85" s="7">
        <f>SUM(D6:D84)</f>
        <v>29447166.149999999</v>
      </c>
      <c r="E85" s="7">
        <f>SUM(E6:E84)</f>
        <v>10398550.02</v>
      </c>
    </row>
  </sheetData>
  <mergeCells count="120">
    <mergeCell ref="A4:A5"/>
    <mergeCell ref="B4:B5"/>
    <mergeCell ref="C4:C5"/>
    <mergeCell ref="D4:D5"/>
    <mergeCell ref="E4:E5"/>
    <mergeCell ref="F4:G4"/>
    <mergeCell ref="H4:H5"/>
    <mergeCell ref="F28:G28"/>
    <mergeCell ref="H28:H29"/>
    <mergeCell ref="C24:C25"/>
    <mergeCell ref="D24:D25"/>
    <mergeCell ref="E24:E25"/>
    <mergeCell ref="F24:G24"/>
    <mergeCell ref="H24:H25"/>
    <mergeCell ref="A10:A11"/>
    <mergeCell ref="B10:B11"/>
    <mergeCell ref="C10:C11"/>
    <mergeCell ref="D10:D11"/>
    <mergeCell ref="A28:A29"/>
    <mergeCell ref="B28:B29"/>
    <mergeCell ref="C28:C29"/>
    <mergeCell ref="D28:D29"/>
    <mergeCell ref="E28:E29"/>
    <mergeCell ref="A24:A25"/>
    <mergeCell ref="E10:E11"/>
    <mergeCell ref="F10:G10"/>
    <mergeCell ref="H10:H11"/>
    <mergeCell ref="A44:A45"/>
    <mergeCell ref="B44:B45"/>
    <mergeCell ref="C44:C45"/>
    <mergeCell ref="D44:D45"/>
    <mergeCell ref="E44:E45"/>
    <mergeCell ref="F44:G44"/>
    <mergeCell ref="H44:H45"/>
    <mergeCell ref="C18:C19"/>
    <mergeCell ref="F18:G18"/>
    <mergeCell ref="A18:A19"/>
    <mergeCell ref="B18:B19"/>
    <mergeCell ref="D18:D19"/>
    <mergeCell ref="E18:E19"/>
    <mergeCell ref="A34:A35"/>
    <mergeCell ref="B34:B35"/>
    <mergeCell ref="C34:C35"/>
    <mergeCell ref="H39:H40"/>
    <mergeCell ref="A39:A40"/>
    <mergeCell ref="B39:B40"/>
    <mergeCell ref="C39:C40"/>
    <mergeCell ref="D39:D40"/>
    <mergeCell ref="H18:H19"/>
    <mergeCell ref="A73:I73"/>
    <mergeCell ref="A61:A62"/>
    <mergeCell ref="B61:B62"/>
    <mergeCell ref="C61:C62"/>
    <mergeCell ref="D61:D62"/>
    <mergeCell ref="E61:E62"/>
    <mergeCell ref="F61:G61"/>
    <mergeCell ref="H61:H62"/>
    <mergeCell ref="A60:I60"/>
    <mergeCell ref="B24:B25"/>
    <mergeCell ref="A52:A53"/>
    <mergeCell ref="B52:B53"/>
    <mergeCell ref="C52:C53"/>
    <mergeCell ref="D52:D53"/>
    <mergeCell ref="E52:E53"/>
    <mergeCell ref="F52:G52"/>
    <mergeCell ref="H52:H53"/>
    <mergeCell ref="E39:E40"/>
    <mergeCell ref="F39:G39"/>
    <mergeCell ref="D34:D35"/>
    <mergeCell ref="E34:E35"/>
    <mergeCell ref="F34:G34"/>
    <mergeCell ref="H34:H35"/>
    <mergeCell ref="I10:I11"/>
    <mergeCell ref="I18:I19"/>
    <mergeCell ref="I24:I25"/>
    <mergeCell ref="I28:I29"/>
    <mergeCell ref="I34:I35"/>
    <mergeCell ref="F74:G74"/>
    <mergeCell ref="H74:H75"/>
    <mergeCell ref="I4:I5"/>
    <mergeCell ref="A1:I1"/>
    <mergeCell ref="A2:I2"/>
    <mergeCell ref="A3:I3"/>
    <mergeCell ref="A9:I9"/>
    <mergeCell ref="A17:I17"/>
    <mergeCell ref="A23:I23"/>
    <mergeCell ref="A27:I27"/>
    <mergeCell ref="A33:I33"/>
    <mergeCell ref="A38:I38"/>
    <mergeCell ref="A42:I42"/>
    <mergeCell ref="A43:I43"/>
    <mergeCell ref="A51:I51"/>
    <mergeCell ref="A74:A75"/>
    <mergeCell ref="B74:B75"/>
    <mergeCell ref="C74:C75"/>
    <mergeCell ref="D74:D75"/>
    <mergeCell ref="I74:I75"/>
    <mergeCell ref="A13:I13"/>
    <mergeCell ref="A14:A15"/>
    <mergeCell ref="B14:B15"/>
    <mergeCell ref="C14:C15"/>
    <mergeCell ref="D14:D15"/>
    <mergeCell ref="E14:E15"/>
    <mergeCell ref="F14:G14"/>
    <mergeCell ref="H14:H15"/>
    <mergeCell ref="I14:I15"/>
    <mergeCell ref="I39:I40"/>
    <mergeCell ref="I44:I45"/>
    <mergeCell ref="I52:I53"/>
    <mergeCell ref="I61:I62"/>
    <mergeCell ref="I66:I67"/>
    <mergeCell ref="E74:E75"/>
    <mergeCell ref="A66:A67"/>
    <mergeCell ref="B66:B67"/>
    <mergeCell ref="C66:C67"/>
    <mergeCell ref="D66:D67"/>
    <mergeCell ref="E66:E67"/>
    <mergeCell ref="F66:G66"/>
    <mergeCell ref="H66:H67"/>
    <mergeCell ref="A65:I65"/>
  </mergeCells>
  <printOptions horizontalCentered="1"/>
  <pageMargins left="0" right="0" top="0.35433070866141736" bottom="0.35433070866141736" header="0.31496062992125984" footer="0.31496062992125984"/>
  <pageSetup paperSize="9" scale="73" fitToHeight="0" orientation="landscape" r:id="rId1"/>
  <rowBreaks count="2" manualBreakCount="2">
    <brk id="32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2023-05-26T11:22:03Z</dcterms:modified>
</cp:coreProperties>
</file>